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255" windowHeight="616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24" i="1"/>
  <c r="C33" s="1"/>
  <c r="C9"/>
  <c r="C14" s="1"/>
  <c r="C35" l="1"/>
  <c r="C34"/>
  <c r="D24"/>
  <c r="D29" l="1"/>
  <c r="D31"/>
  <c r="D23"/>
  <c r="D32"/>
  <c r="D16"/>
  <c r="D25"/>
  <c r="D17"/>
  <c r="D26"/>
  <c r="D18"/>
  <c r="D27"/>
  <c r="D19"/>
  <c r="D28"/>
  <c r="D20"/>
  <c r="D21"/>
  <c r="D30"/>
  <c r="D22"/>
  <c r="D33" l="1"/>
</calcChain>
</file>

<file path=xl/sharedStrings.xml><?xml version="1.0" encoding="utf-8"?>
<sst xmlns="http://schemas.openxmlformats.org/spreadsheetml/2006/main" count="61" uniqueCount="56">
  <si>
    <t>№ п/п</t>
  </si>
  <si>
    <t>Наименование статьи</t>
  </si>
  <si>
    <t>План</t>
  </si>
  <si>
    <t>Сумма, тыс.руб.</t>
  </si>
  <si>
    <t>% от общей суммы</t>
  </si>
  <si>
    <t>1.</t>
  </si>
  <si>
    <t>2.</t>
  </si>
  <si>
    <t xml:space="preserve">Вступительные взносы  </t>
  </si>
  <si>
    <t>3.</t>
  </si>
  <si>
    <t>4.</t>
  </si>
  <si>
    <t>5.</t>
  </si>
  <si>
    <t xml:space="preserve">Прочие доходы </t>
  </si>
  <si>
    <t>ИТОГО ДОХОДОВ</t>
  </si>
  <si>
    <t xml:space="preserve">Фонд оплаты труда </t>
  </si>
  <si>
    <t xml:space="preserve">Отчисления во внебюджетные фонды </t>
  </si>
  <si>
    <t>Материальная помощь (в том числе отчисления во внебюджетные фонды)</t>
  </si>
  <si>
    <t xml:space="preserve">Расходы на проведение общих собраний, заседаний Совета, заседаний специализированных органов </t>
  </si>
  <si>
    <t xml:space="preserve">Ежегодный членский взнос в НОСТРОЙ </t>
  </si>
  <si>
    <t>6.</t>
  </si>
  <si>
    <t>Проведение обязательного аудита финансово-хозяйственной деятельности</t>
  </si>
  <si>
    <t>7.</t>
  </si>
  <si>
    <t>Информирование о деятельности СРО и его членов</t>
  </si>
  <si>
    <t>8.</t>
  </si>
  <si>
    <t>9.</t>
  </si>
  <si>
    <t>Добровольное медицинское страхование</t>
  </si>
  <si>
    <t>Аренда офиса, уборка помещения</t>
  </si>
  <si>
    <t>Материальные расходы (оргтехника и канцтовары, основные средства, ремонт основных средств, мебель, инвентарь, хозяйственные расходы, прочие расходы)</t>
  </si>
  <si>
    <t>Услуги связи (телефон, интернет, почта)</t>
  </si>
  <si>
    <t>Аттестация членов СРО</t>
  </si>
  <si>
    <t>Программное обеспечение (Контур-Экстерн и др.)</t>
  </si>
  <si>
    <t>Прочие расходы (налоги, сборы, услуги банка, юридические  услуги, арбитраж)</t>
  </si>
  <si>
    <t>ИТОГО РАСХОДОВ</t>
  </si>
  <si>
    <t xml:space="preserve">Профицит/Дефицит (+/-) </t>
  </si>
  <si>
    <r>
      <t>Резерв по сомнительным долгам,</t>
    </r>
    <r>
      <rPr>
        <b/>
        <i/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в том числе</t>
    </r>
    <r>
      <rPr>
        <b/>
        <sz val="11"/>
        <color indexed="8"/>
        <rFont val="Times New Roman"/>
        <family val="1"/>
        <charset val="204"/>
      </rPr>
      <t xml:space="preserve"> непредвиденные расходы </t>
    </r>
  </si>
  <si>
    <r>
      <t>Текущая деятельность,</t>
    </r>
    <r>
      <rPr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в том числе:</t>
    </r>
  </si>
  <si>
    <t xml:space="preserve">Проект сметы доходов и расходов Ассоциации «СРО «СД» </t>
  </si>
  <si>
    <t>3.1</t>
  </si>
  <si>
    <t>Членский взнос</t>
  </si>
  <si>
    <t>3.2</t>
  </si>
  <si>
    <t>Членский взнос в НОСТРОЙ</t>
  </si>
  <si>
    <t>Переходящий остаток (долг) на начало отчетного периода</t>
  </si>
  <si>
    <t>Переходящий остаток денежных средств на год</t>
  </si>
  <si>
    <t>Информационно-консультационные услуги (1С, Консультант Плюс и др., нормативно-методические материалы, подписка на журналы)</t>
  </si>
  <si>
    <t>9.1.</t>
  </si>
  <si>
    <t>9.2.</t>
  </si>
  <si>
    <t>9.3.</t>
  </si>
  <si>
    <t>9.4.</t>
  </si>
  <si>
    <t>9.5.</t>
  </si>
  <si>
    <t>9.6.</t>
  </si>
  <si>
    <t>9.7.</t>
  </si>
  <si>
    <t>9.8.</t>
  </si>
  <si>
    <t xml:space="preserve">I. ДОХОДЫ </t>
  </si>
  <si>
    <t>II. РАСХОДЫ</t>
  </si>
  <si>
    <t>Ожидаемое поступление задолженности по членским взносам</t>
  </si>
  <si>
    <t xml:space="preserve">Членские взносы, в том числе:  </t>
  </si>
  <si>
    <t>за 2022 год</t>
  </si>
</sst>
</file>

<file path=xl/styles.xml><?xml version="1.0" encoding="utf-8"?>
<styleSheet xmlns="http://schemas.openxmlformats.org/spreadsheetml/2006/main">
  <numFmts count="3">
    <numFmt numFmtId="164" formatCode="_-* #,##0\ &quot;р.&quot;_-;\-* #,##0\ &quot;р.&quot;_-;_-* &quot;-&quot;\ &quot;р.&quot;_-;_-@_-"/>
    <numFmt numFmtId="165" formatCode="#,##0.00\ _р_."/>
    <numFmt numFmtId="166" formatCode="#,##0\ _р_."/>
  </numFmts>
  <fonts count="2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right"/>
    </xf>
    <xf numFmtId="0" fontId="7" fillId="3" borderId="1" xfId="0" applyFont="1" applyFill="1" applyBorder="1"/>
    <xf numFmtId="0" fontId="9" fillId="4" borderId="1" xfId="0" applyFont="1" applyFill="1" applyBorder="1" applyAlignment="1"/>
    <xf numFmtId="0" fontId="10" fillId="4" borderId="1" xfId="0" applyFont="1" applyFill="1" applyBorder="1"/>
    <xf numFmtId="0" fontId="6" fillId="4" borderId="1" xfId="0" applyFont="1" applyFill="1" applyBorder="1" applyAlignment="1"/>
    <xf numFmtId="0" fontId="0" fillId="0" borderId="0" xfId="0" applyBorder="1" applyAlignment="1">
      <alignment wrapText="1"/>
    </xf>
    <xf numFmtId="0" fontId="0" fillId="0" borderId="0" xfId="0"/>
    <xf numFmtId="0" fontId="13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wrapText="1"/>
    </xf>
    <xf numFmtId="0" fontId="0" fillId="2" borderId="1" xfId="0" applyFont="1" applyFill="1" applyBorder="1" applyAlignment="1"/>
    <xf numFmtId="0" fontId="14" fillId="0" borderId="1" xfId="0" applyFont="1" applyBorder="1" applyAlignment="1">
      <alignment horizontal="right" vertical="center"/>
    </xf>
    <xf numFmtId="0" fontId="13" fillId="0" borderId="1" xfId="0" applyFont="1" applyBorder="1" applyAlignment="1"/>
    <xf numFmtId="0" fontId="0" fillId="2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7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4" fillId="0" borderId="1" xfId="0" applyFont="1" applyBorder="1" applyAlignment="1"/>
    <xf numFmtId="0" fontId="14" fillId="0" borderId="1" xfId="0" applyFont="1" applyBorder="1" applyAlignment="1">
      <alignment horizontal="right"/>
    </xf>
    <xf numFmtId="0" fontId="11" fillId="0" borderId="1" xfId="0" applyFont="1" applyBorder="1" applyAlignment="1"/>
    <xf numFmtId="0" fontId="16" fillId="2" borderId="2" xfId="0" applyFont="1" applyFill="1" applyBorder="1" applyAlignment="1">
      <alignment horizontal="center" vertical="center" wrapText="1"/>
    </xf>
    <xf numFmtId="0" fontId="18" fillId="3" borderId="3" xfId="0" applyFont="1" applyFill="1" applyBorder="1"/>
    <xf numFmtId="0" fontId="15" fillId="3" borderId="3" xfId="0" applyFont="1" applyFill="1" applyBorder="1" applyAlignment="1"/>
    <xf numFmtId="0" fontId="9" fillId="3" borderId="3" xfId="0" applyFont="1" applyFill="1" applyBorder="1" applyAlignment="1"/>
    <xf numFmtId="49" fontId="14" fillId="0" borderId="1" xfId="0" applyNumberFormat="1" applyFont="1" applyBorder="1" applyAlignment="1">
      <alignment horizontal="right" vertical="center"/>
    </xf>
    <xf numFmtId="0" fontId="0" fillId="0" borderId="0" xfId="0" applyAlignment="1"/>
    <xf numFmtId="165" fontId="6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166" fontId="19" fillId="2" borderId="1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3" fontId="11" fillId="5" borderId="1" xfId="0" applyNumberFormat="1" applyFont="1" applyFill="1" applyBorder="1" applyAlignment="1"/>
    <xf numFmtId="3" fontId="10" fillId="5" borderId="1" xfId="0" applyNumberFormat="1" applyFont="1" applyFill="1" applyBorder="1" applyAlignment="1"/>
    <xf numFmtId="3" fontId="12" fillId="5" borderId="1" xfId="0" applyNumberFormat="1" applyFont="1" applyFill="1" applyBorder="1" applyAlignment="1"/>
    <xf numFmtId="3" fontId="8" fillId="4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3" fontId="11" fillId="4" borderId="1" xfId="0" applyNumberFormat="1" applyFont="1" applyFill="1" applyBorder="1" applyAlignment="1"/>
    <xf numFmtId="3" fontId="11" fillId="0" borderId="1" xfId="0" applyNumberFormat="1" applyFont="1" applyBorder="1" applyAlignment="1"/>
    <xf numFmtId="164" fontId="13" fillId="0" borderId="1" xfId="1" applyFont="1" applyBorder="1" applyAlignment="1">
      <alignment horizontal="left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6" xfId="0" applyFont="1" applyBorder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C7" sqref="C7"/>
    </sheetView>
  </sheetViews>
  <sheetFormatPr defaultRowHeight="15"/>
  <cols>
    <col min="1" max="1" width="5.28515625" customWidth="1"/>
    <col min="2" max="2" width="54.5703125" customWidth="1"/>
    <col min="3" max="4" width="11.5703125" customWidth="1"/>
  </cols>
  <sheetData>
    <row r="1" spans="1:5">
      <c r="D1" s="8"/>
      <c r="E1" s="1"/>
    </row>
    <row r="2" spans="1:5" ht="17.25">
      <c r="A2" s="48" t="s">
        <v>35</v>
      </c>
      <c r="B2" s="48"/>
      <c r="C2" s="48"/>
      <c r="D2" s="48"/>
      <c r="E2" s="1"/>
    </row>
    <row r="3" spans="1:5" ht="17.25" customHeight="1" thickBot="1">
      <c r="A3" s="49" t="s">
        <v>55</v>
      </c>
      <c r="B3" s="49"/>
      <c r="C3" s="49"/>
      <c r="D3" s="49"/>
      <c r="E3" s="1"/>
    </row>
    <row r="4" spans="1:5" ht="18" customHeight="1" thickBot="1">
      <c r="A4" s="44" t="s">
        <v>0</v>
      </c>
      <c r="B4" s="46" t="s">
        <v>1</v>
      </c>
      <c r="C4" s="50" t="s">
        <v>2</v>
      </c>
      <c r="D4" s="51"/>
      <c r="E4" s="1"/>
    </row>
    <row r="5" spans="1:5" ht="44.25" customHeight="1" thickBot="1">
      <c r="A5" s="45"/>
      <c r="B5" s="47"/>
      <c r="C5" s="9" t="s">
        <v>3</v>
      </c>
      <c r="D5" s="26" t="s">
        <v>4</v>
      </c>
      <c r="E5" s="1"/>
    </row>
    <row r="6" spans="1:5" ht="17.25" customHeight="1">
      <c r="A6" s="27"/>
      <c r="B6" s="28" t="s">
        <v>51</v>
      </c>
      <c r="C6" s="29"/>
      <c r="D6" s="29"/>
      <c r="E6" s="1"/>
    </row>
    <row r="7" spans="1:5" ht="28.5" customHeight="1">
      <c r="A7" s="10" t="s">
        <v>5</v>
      </c>
      <c r="B7" s="11" t="s">
        <v>40</v>
      </c>
      <c r="C7" s="36">
        <v>-3066</v>
      </c>
      <c r="D7" s="12"/>
      <c r="E7" s="1"/>
    </row>
    <row r="8" spans="1:5" ht="17.25" customHeight="1">
      <c r="A8" s="13" t="s">
        <v>6</v>
      </c>
      <c r="B8" s="14" t="s">
        <v>7</v>
      </c>
      <c r="C8" s="36">
        <v>300</v>
      </c>
      <c r="D8" s="12"/>
      <c r="E8" s="1"/>
    </row>
    <row r="9" spans="1:5" ht="17.25" customHeight="1">
      <c r="A9" s="13" t="s">
        <v>8</v>
      </c>
      <c r="B9" s="14" t="s">
        <v>54</v>
      </c>
      <c r="C9" s="36">
        <f>C10+C11</f>
        <v>19274</v>
      </c>
      <c r="D9" s="12"/>
      <c r="E9" s="1"/>
    </row>
    <row r="10" spans="1:5" s="8" customFormat="1" ht="17.25" customHeight="1">
      <c r="A10" s="30" t="s">
        <v>36</v>
      </c>
      <c r="B10" s="23" t="s">
        <v>37</v>
      </c>
      <c r="C10" s="37">
        <v>18240</v>
      </c>
      <c r="D10" s="12"/>
      <c r="E10" s="31"/>
    </row>
    <row r="11" spans="1:5" s="8" customFormat="1" ht="17.25" customHeight="1">
      <c r="A11" s="30" t="s">
        <v>38</v>
      </c>
      <c r="B11" s="23" t="s">
        <v>39</v>
      </c>
      <c r="C11" s="37">
        <v>1034</v>
      </c>
      <c r="D11" s="12"/>
      <c r="E11" s="1"/>
    </row>
    <row r="12" spans="1:5" ht="30" customHeight="1">
      <c r="A12" s="13" t="s">
        <v>9</v>
      </c>
      <c r="B12" s="43" t="s">
        <v>53</v>
      </c>
      <c r="C12" s="36">
        <v>3210</v>
      </c>
      <c r="D12" s="15"/>
      <c r="E12" s="31"/>
    </row>
    <row r="13" spans="1:5" ht="16.5" customHeight="1">
      <c r="A13" s="10" t="s">
        <v>10</v>
      </c>
      <c r="B13" s="11" t="s">
        <v>11</v>
      </c>
      <c r="C13" s="36">
        <v>100</v>
      </c>
      <c r="D13" s="12"/>
      <c r="E13" s="1"/>
    </row>
    <row r="14" spans="1:5" ht="17.25" customHeight="1">
      <c r="A14" s="2"/>
      <c r="B14" s="11" t="s">
        <v>12</v>
      </c>
      <c r="C14" s="38">
        <f>SUM(C7:C13)-C10-C11</f>
        <v>19818</v>
      </c>
      <c r="D14" s="34">
        <v>100</v>
      </c>
      <c r="E14" s="1"/>
    </row>
    <row r="15" spans="1:5" ht="17.25" customHeight="1">
      <c r="A15" s="3"/>
      <c r="B15" s="16" t="s">
        <v>52</v>
      </c>
      <c r="C15" s="39"/>
      <c r="D15" s="4"/>
      <c r="E15" s="1"/>
    </row>
    <row r="16" spans="1:5" ht="16.5" customHeight="1">
      <c r="A16" s="10" t="s">
        <v>5</v>
      </c>
      <c r="B16" s="11" t="s">
        <v>13</v>
      </c>
      <c r="C16" s="36">
        <v>8500</v>
      </c>
      <c r="D16" s="32">
        <f>C16*100/C33</f>
        <v>42.890301745887577</v>
      </c>
      <c r="E16" s="31"/>
    </row>
    <row r="17" spans="1:5" ht="16.5" customHeight="1">
      <c r="A17" s="13" t="s">
        <v>6</v>
      </c>
      <c r="B17" s="17" t="s">
        <v>14</v>
      </c>
      <c r="C17" s="36">
        <v>2567</v>
      </c>
      <c r="D17" s="32">
        <f>C17*100/C33</f>
        <v>12.952871127258048</v>
      </c>
      <c r="E17" s="1"/>
    </row>
    <row r="18" spans="1:5" ht="27.75" customHeight="1">
      <c r="A18" s="13" t="s">
        <v>8</v>
      </c>
      <c r="B18" s="17" t="s">
        <v>15</v>
      </c>
      <c r="C18" s="36">
        <v>100</v>
      </c>
      <c r="D18" s="32">
        <f>C18*100/C33</f>
        <v>0.50459178524573622</v>
      </c>
      <c r="E18" s="1"/>
    </row>
    <row r="19" spans="1:5" ht="28.5" customHeight="1">
      <c r="A19" s="13" t="s">
        <v>9</v>
      </c>
      <c r="B19" s="11" t="s">
        <v>16</v>
      </c>
      <c r="C19" s="36">
        <v>50</v>
      </c>
      <c r="D19" s="32">
        <f>C19*100/C33</f>
        <v>0.25229589262286811</v>
      </c>
      <c r="E19" s="1"/>
    </row>
    <row r="20" spans="1:5" ht="16.5" customHeight="1">
      <c r="A20" s="13" t="s">
        <v>10</v>
      </c>
      <c r="B20" s="14" t="s">
        <v>17</v>
      </c>
      <c r="C20" s="36">
        <v>1034</v>
      </c>
      <c r="D20" s="32">
        <f>C20*100/C33</f>
        <v>5.2174790594409126</v>
      </c>
      <c r="E20" s="1"/>
    </row>
    <row r="21" spans="1:5" ht="28.5" customHeight="1">
      <c r="A21" s="13" t="s">
        <v>18</v>
      </c>
      <c r="B21" s="18" t="s">
        <v>19</v>
      </c>
      <c r="C21" s="36">
        <v>96</v>
      </c>
      <c r="D21" s="32">
        <f>C21*100/C33</f>
        <v>0.48440811383590676</v>
      </c>
      <c r="E21" s="1"/>
    </row>
    <row r="22" spans="1:5" ht="16.5" customHeight="1">
      <c r="A22" s="13" t="s">
        <v>20</v>
      </c>
      <c r="B22" s="11" t="s">
        <v>21</v>
      </c>
      <c r="C22" s="36">
        <v>200</v>
      </c>
      <c r="D22" s="32">
        <f>C22*100/C33</f>
        <v>1.0091835704914724</v>
      </c>
      <c r="E22" s="31"/>
    </row>
    <row r="23" spans="1:5" ht="28.5" customHeight="1">
      <c r="A23" s="10" t="s">
        <v>22</v>
      </c>
      <c r="B23" s="11" t="s">
        <v>33</v>
      </c>
      <c r="C23" s="36">
        <v>2800</v>
      </c>
      <c r="D23" s="32">
        <f>C23*100/C33</f>
        <v>14.128569986880613</v>
      </c>
      <c r="E23" s="1"/>
    </row>
    <row r="24" spans="1:5" ht="16.5" customHeight="1">
      <c r="A24" s="19" t="s">
        <v>23</v>
      </c>
      <c r="B24" s="20" t="s">
        <v>34</v>
      </c>
      <c r="C24" s="40">
        <f>SUM(C25:C32)</f>
        <v>4471</v>
      </c>
      <c r="D24" s="32">
        <f>C24*100/C33</f>
        <v>22.560298718336867</v>
      </c>
      <c r="E24" s="1"/>
    </row>
    <row r="25" spans="1:5" ht="16.5" customHeight="1">
      <c r="A25" s="13" t="s">
        <v>43</v>
      </c>
      <c r="B25" s="21" t="s">
        <v>24</v>
      </c>
      <c r="C25" s="37">
        <v>371</v>
      </c>
      <c r="D25" s="33">
        <f>C25*100/C33</f>
        <v>1.8720355232616812</v>
      </c>
      <c r="E25" s="1"/>
    </row>
    <row r="26" spans="1:5" ht="16.5" customHeight="1">
      <c r="A26" s="13" t="s">
        <v>44</v>
      </c>
      <c r="B26" s="22" t="s">
        <v>25</v>
      </c>
      <c r="C26" s="37">
        <v>1100</v>
      </c>
      <c r="D26" s="33">
        <f>C26*100/C33</f>
        <v>5.5505096377030982</v>
      </c>
      <c r="E26" s="31"/>
    </row>
    <row r="27" spans="1:5" ht="44.25" customHeight="1">
      <c r="A27" s="10" t="s">
        <v>45</v>
      </c>
      <c r="B27" s="21" t="s">
        <v>26</v>
      </c>
      <c r="C27" s="37">
        <v>200</v>
      </c>
      <c r="D27" s="33">
        <f>C27*100/C33</f>
        <v>1.0091835704914724</v>
      </c>
      <c r="E27" s="1"/>
    </row>
    <row r="28" spans="1:5" ht="15" customHeight="1">
      <c r="A28" s="13" t="s">
        <v>46</v>
      </c>
      <c r="B28" s="23" t="s">
        <v>27</v>
      </c>
      <c r="C28" s="37">
        <v>180</v>
      </c>
      <c r="D28" s="33">
        <f>C28*100/C33</f>
        <v>0.90826521344232514</v>
      </c>
      <c r="E28" s="35"/>
    </row>
    <row r="29" spans="1:5" ht="15.75" customHeight="1">
      <c r="A29" s="13" t="s">
        <v>47</v>
      </c>
      <c r="B29" s="21" t="s">
        <v>28</v>
      </c>
      <c r="C29" s="37">
        <v>20</v>
      </c>
      <c r="D29" s="33">
        <f>C29*100/C33</f>
        <v>0.10091835704914724</v>
      </c>
      <c r="E29" s="1"/>
    </row>
    <row r="30" spans="1:5" ht="43.5" customHeight="1">
      <c r="A30" s="13" t="s">
        <v>48</v>
      </c>
      <c r="B30" s="21" t="s">
        <v>42</v>
      </c>
      <c r="C30" s="37">
        <v>2400</v>
      </c>
      <c r="D30" s="33">
        <f>C30*100/C33</f>
        <v>12.110202845897669</v>
      </c>
      <c r="E30" s="31"/>
    </row>
    <row r="31" spans="1:5" ht="16.5" customHeight="1">
      <c r="A31" s="13" t="s">
        <v>49</v>
      </c>
      <c r="B31" s="21" t="s">
        <v>29</v>
      </c>
      <c r="C31" s="37">
        <v>100</v>
      </c>
      <c r="D31" s="33">
        <f>C31*100/C33</f>
        <v>0.50459178524573622</v>
      </c>
      <c r="E31" s="1"/>
    </row>
    <row r="32" spans="1:5" ht="28.5" customHeight="1">
      <c r="A32" s="13" t="s">
        <v>50</v>
      </c>
      <c r="B32" s="21" t="s">
        <v>30</v>
      </c>
      <c r="C32" s="37">
        <v>100</v>
      </c>
      <c r="D32" s="33">
        <f>C32*100/C33</f>
        <v>0.50459178524573622</v>
      </c>
      <c r="E32" s="1"/>
    </row>
    <row r="33" spans="1:5" ht="16.5" customHeight="1">
      <c r="A33" s="24"/>
      <c r="B33" s="11" t="s">
        <v>31</v>
      </c>
      <c r="C33" s="38">
        <f>SUM(C16:C24)</f>
        <v>19818</v>
      </c>
      <c r="D33" s="34">
        <f>SUM(D16:D24)</f>
        <v>100</v>
      </c>
      <c r="E33" s="1"/>
    </row>
    <row r="34" spans="1:5" ht="15.75" customHeight="1">
      <c r="A34" s="5"/>
      <c r="B34" s="6" t="s">
        <v>32</v>
      </c>
      <c r="C34" s="41">
        <f>C14-C33</f>
        <v>0</v>
      </c>
      <c r="D34" s="6"/>
      <c r="E34" s="1"/>
    </row>
    <row r="35" spans="1:5" ht="16.5" customHeight="1">
      <c r="A35" s="25"/>
      <c r="B35" s="11" t="s">
        <v>41</v>
      </c>
      <c r="C35" s="42">
        <f>C14-C33</f>
        <v>0</v>
      </c>
      <c r="D35" s="25"/>
      <c r="E35" s="7"/>
    </row>
  </sheetData>
  <mergeCells count="5">
    <mergeCell ref="A4:A5"/>
    <mergeCell ref="B4:B5"/>
    <mergeCell ref="A2:D2"/>
    <mergeCell ref="A3:D3"/>
    <mergeCell ref="C4:D4"/>
  </mergeCells>
  <pageMargins left="0.46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Лаврова</dc:creator>
  <cp:lastModifiedBy>Admin</cp:lastModifiedBy>
  <cp:lastPrinted>2020-03-19T12:37:34Z</cp:lastPrinted>
  <dcterms:created xsi:type="dcterms:W3CDTF">2018-03-14T11:47:47Z</dcterms:created>
  <dcterms:modified xsi:type="dcterms:W3CDTF">2022-04-07T14:10:50Z</dcterms:modified>
</cp:coreProperties>
</file>